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sciorti/Library/CloudStorage/Dropbox/Documents/Projects - EE/Casio Keyboard/"/>
    </mc:Choice>
  </mc:AlternateContent>
  <xr:revisionPtr revIDLastSave="0" documentId="13_ncr:1_{A02285D3-BB39-BC43-A63B-D0F2C45D0E49}" xr6:coauthVersionLast="47" xr6:coauthVersionMax="47" xr10:uidLastSave="{00000000-0000-0000-0000-000000000000}"/>
  <bookViews>
    <workbookView xWindow="0" yWindow="760" windowWidth="21320" windowHeight="17760" xr2:uid="{18CB396D-6105-E74D-B798-3C007E5201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" i="1" l="1"/>
  <c r="Q2" i="1" s="1"/>
  <c r="E2" i="1"/>
  <c r="K6" i="1"/>
  <c r="K2" i="1"/>
  <c r="K14" i="1"/>
  <c r="K10" i="1"/>
  <c r="H18" i="1"/>
  <c r="E18" i="1"/>
  <c r="B18" i="1"/>
  <c r="H14" i="1"/>
  <c r="E14" i="1"/>
  <c r="B14" i="1"/>
  <c r="H10" i="1"/>
  <c r="E10" i="1"/>
  <c r="B10" i="1"/>
  <c r="H6" i="1"/>
  <c r="E6" i="1"/>
  <c r="B6" i="1"/>
  <c r="M2" i="1"/>
  <c r="O2" i="1"/>
  <c r="C2" i="1"/>
  <c r="G2" i="1"/>
  <c r="I2" i="1"/>
  <c r="K18" i="1" l="1"/>
</calcChain>
</file>

<file path=xl/sharedStrings.xml><?xml version="1.0" encoding="utf-8"?>
<sst xmlns="http://schemas.openxmlformats.org/spreadsheetml/2006/main" count="68" uniqueCount="18">
  <si>
    <t>End of Data</t>
  </si>
  <si>
    <t>FF</t>
  </si>
  <si>
    <t>A500</t>
  </si>
  <si>
    <t>Footer</t>
  </si>
  <si>
    <t>Song Count</t>
  </si>
  <si>
    <t>Song #1</t>
  </si>
  <si>
    <t>Song #2</t>
  </si>
  <si>
    <t>End of Data + 3</t>
  </si>
  <si>
    <t>00</t>
  </si>
  <si>
    <t>Track R</t>
  </si>
  <si>
    <t>Song #3</t>
  </si>
  <si>
    <t>Song #4</t>
  </si>
  <si>
    <t>02</t>
  </si>
  <si>
    <t>End of Song</t>
  </si>
  <si>
    <t>Track 1</t>
  </si>
  <si>
    <t>Track 2</t>
  </si>
  <si>
    <t>Lead-in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</si>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</sst>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 tint="-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textRotation="90"/>
    </xf>
    <xf numFmtId="0" fontId="0" fillId="0" borderId="0" xfId="0" applyAlignment="1">
      <alignment textRotation="90"/>
    </xf>
    <xf numFmtId="0" fontId="0" fillId="0" borderId="0" xfId="0" applyAlignment="1">
      <alignment horizontal="left" textRotation="90"/>
    </xf>
    <xf numFmtId="0" fontId="0" fillId="0" borderId="0" xfId="0" applyAlignment="1">
      <alignment horizontal="left"/>
    </xf>
    <xf numFmtId="1" fontId="0" fillId="6" borderId="2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49" fontId="0" fillId="6" borderId="3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textRotation="90"/>
    </xf>
    <xf numFmtId="0" fontId="0" fillId="3" borderId="4" xfId="0" applyFill="1" applyBorder="1" applyAlignment="1">
      <alignment horizontal="center" textRotation="90"/>
    </xf>
    <xf numFmtId="0" fontId="0" fillId="5" borderId="4" xfId="0" applyFill="1" applyBorder="1" applyAlignment="1">
      <alignment horizontal="center" textRotation="90"/>
    </xf>
    <xf numFmtId="0" fontId="0" fillId="4" borderId="4" xfId="0" applyFill="1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292100</xdr:colOff>
      <xdr:row>4</xdr:row>
      <xdr:rowOff>203200</xdr:rowOff>
    </xdr:from>
    <xdr:to>
      <xdr:col>17</xdr:col>
      <xdr:colOff>457200</xdr:colOff>
      <xdr:row>17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740DB92-AD10-8746-BD2C-8AE2C776B7E6}"/>
            </a:ext>
          </a:extLst>
        </xdr:cNvPr>
        <xdr:cNvSpPr txBox="1"/>
      </xdr:nvSpPr>
      <xdr:spPr>
        <a:xfrm>
          <a:off x="7607300" y="1879600"/>
          <a:ext cx="3213100" cy="44577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Enter All Data in </a:t>
          </a:r>
          <a:r>
            <a:rPr lang="en-US" sz="1100" b="1" i="1"/>
            <a:t>itallics</a:t>
          </a:r>
          <a:r>
            <a:rPr lang="en-US" sz="1100" b="1"/>
            <a:t>:</a:t>
          </a:r>
        </a:p>
        <a:p>
          <a:r>
            <a:rPr lang="en-US" sz="1100" b="0"/>
            <a:t>(use decimal</a:t>
          </a:r>
          <a:r>
            <a:rPr lang="en-US" sz="1100" b="0" baseline="0"/>
            <a:t>, not hex, for all values)</a:t>
          </a:r>
          <a:endParaRPr lang="en-US" sz="1100" b="1"/>
        </a:p>
        <a:p>
          <a:endParaRPr lang="en-US" sz="1100" b="1"/>
        </a:p>
        <a:p>
          <a:r>
            <a:rPr lang="en-US" sz="1100" b="1"/>
            <a:t>Main Index</a:t>
          </a:r>
        </a:p>
        <a:p>
          <a:r>
            <a:rPr lang="en-US" sz="1100" baseline="0"/>
            <a:t>- Lead-in (always 165)</a:t>
          </a:r>
        </a:p>
        <a:p>
          <a:r>
            <a:rPr lang="en-US" sz="1100" baseline="0"/>
            <a:t>- Footer address (typically 6120)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- Song Count (typically 4)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- End of Data address (end of last Song)</a:t>
          </a:r>
        </a:p>
        <a:p>
          <a:r>
            <a:rPr lang="en-US" sz="1100" baseline="0"/>
            <a:t>- Song 1 address</a:t>
          </a:r>
        </a:p>
        <a:p>
          <a:r>
            <a:rPr lang="en-US" sz="1100" baseline="0"/>
            <a:t>- Song 2 address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- Song 3 address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- Song 4 address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- End of Data + 3 (calculated)</a:t>
          </a:r>
        </a:p>
        <a:p>
          <a:endParaRPr lang="en-US" sz="1100" baseline="0"/>
        </a:p>
        <a:p>
          <a:r>
            <a:rPr lang="en-US" sz="1100" b="1" baseline="0"/>
            <a:t>Track Indexes</a:t>
          </a:r>
        </a:p>
        <a:p>
          <a:r>
            <a:rPr lang="en-US" sz="1100" baseline="0"/>
            <a:t>- Track 1 address</a:t>
          </a:r>
        </a:p>
        <a:p>
          <a:r>
            <a:rPr lang="en-US" sz="1100" baseline="0"/>
            <a:t>- Track 2 address</a:t>
          </a:r>
        </a:p>
        <a:p>
          <a:r>
            <a:rPr lang="en-US" sz="1100" baseline="0"/>
            <a:t>- Track R address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- End of Song (and start of next if no padding)</a:t>
          </a:r>
        </a:p>
        <a:p>
          <a:endParaRPr lang="en-US" sz="1100" b="1" baseline="0"/>
        </a:p>
        <a:p>
          <a:r>
            <a:rPr lang="en-US" sz="1100" b="1" baseline="0"/>
            <a:t>Copy to .bin file</a:t>
          </a:r>
        </a:p>
        <a:p>
          <a:r>
            <a:rPr lang="en-US" sz="1100" b="0" baseline="0"/>
            <a:t>Copy code into hex editor at appropriate places </a:t>
          </a:r>
        </a:p>
        <a:p>
          <a:r>
            <a:rPr lang="en-US" sz="1100" b="0" baseline="0"/>
            <a:t>(strip out spaces and tabs first)</a:t>
          </a:r>
        </a:p>
        <a:p>
          <a:endParaRPr lang="en-US" sz="1100" b="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/>
            <a:t>Sample Data is from RO-551 "World Songs"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C90ED-6C59-7947-A35F-9C4D0ADE4166}">
  <sheetPr>
    <pageSetUpPr fitToPage="1"/>
  </sheetPr>
  <dimension ref="A1:R19"/>
  <sheetViews>
    <sheetView showGridLines="0" tabSelected="1" showRuler="0" view="pageLayout" zoomScaleNormal="110" zoomScaleSheetLayoutView="110" workbookViewId="0">
      <selection activeCell="A3" sqref="A3"/>
    </sheetView>
  </sheetViews>
  <sheetFormatPr baseColWidth="10" defaultRowHeight="16" x14ac:dyDescent="0.2"/>
  <cols>
    <col min="1" max="17" width="8" style="6" customWidth="1"/>
    <col min="18" max="18" width="6.33203125" style="6" customWidth="1"/>
    <col min="19" max="25" width="6.33203125" customWidth="1"/>
  </cols>
  <sheetData>
    <row r="1" spans="1:18" ht="17" thickBot="1" x14ac:dyDescent="0.25">
      <c r="A1" s="20">
        <v>165</v>
      </c>
      <c r="B1" s="1"/>
      <c r="C1" s="18">
        <v>6120</v>
      </c>
      <c r="D1" s="1"/>
      <c r="E1" s="19" t="s">
        <v>17</v>
      </c>
      <c r="F1" s="1"/>
      <c r="G1" s="18">
        <v>3604</v>
      </c>
      <c r="H1" s="1"/>
      <c r="I1" s="18">
        <v>26</v>
      </c>
      <c r="J1" s="1"/>
      <c r="K1" s="18">
        <v>794</v>
      </c>
      <c r="L1" s="1"/>
      <c r="M1" s="18">
        <v>1812</v>
      </c>
      <c r="N1" s="1"/>
      <c r="O1" s="18">
        <v>2690</v>
      </c>
      <c r="P1" s="1"/>
      <c r="Q1" s="20">
        <f>G1+3</f>
        <v>3607</v>
      </c>
      <c r="R1" s="1"/>
    </row>
    <row r="2" spans="1:18" ht="17" thickBot="1" x14ac:dyDescent="0.25">
      <c r="A2" s="7" t="s">
        <v>2</v>
      </c>
      <c r="B2" s="8" t="s">
        <v>8</v>
      </c>
      <c r="C2" s="9" t="str">
        <f t="shared" ref="C2:I2" si="0">DEC2HEX(ROUNDDOWN(2*C1/256,0) + MOD(2*C1,256)*256,4)</f>
        <v>D02F</v>
      </c>
      <c r="D2" s="8" t="s">
        <v>8</v>
      </c>
      <c r="E2" s="10" t="str">
        <f>DEC2HEX(E1,2)</f>
        <v>04</v>
      </c>
      <c r="F2" s="8" t="s">
        <v>8</v>
      </c>
      <c r="G2" s="9" t="str">
        <f t="shared" si="0"/>
        <v>281C</v>
      </c>
      <c r="H2" s="8" t="s">
        <v>8</v>
      </c>
      <c r="I2" s="9" t="str">
        <f t="shared" si="0"/>
        <v>3400</v>
      </c>
      <c r="J2" s="8" t="s">
        <v>8</v>
      </c>
      <c r="K2" s="9" t="str">
        <f>DEC2HEX(ROUNDDOWN(2*K1/256,0) + MOD(2*K1,256)*256,4)</f>
        <v>3406</v>
      </c>
      <c r="L2" s="8" t="s">
        <v>8</v>
      </c>
      <c r="M2" s="9" t="str">
        <f t="shared" ref="M2:Q2" si="1">DEC2HEX(ROUNDDOWN(2*M1/256,0) + MOD(2*M1,256)*256,4)</f>
        <v>280E</v>
      </c>
      <c r="N2" s="8" t="s">
        <v>8</v>
      </c>
      <c r="O2" s="9" t="str">
        <f t="shared" si="1"/>
        <v>0415</v>
      </c>
      <c r="P2" s="8" t="s">
        <v>8</v>
      </c>
      <c r="Q2" s="9" t="str">
        <f t="shared" si="1"/>
        <v>2E1C</v>
      </c>
      <c r="R2" s="11" t="s">
        <v>8</v>
      </c>
    </row>
    <row r="3" spans="1:18" s="4" customFormat="1" ht="82" x14ac:dyDescent="0.2">
      <c r="A3" s="17" t="s">
        <v>16</v>
      </c>
      <c r="B3" s="17"/>
      <c r="C3" s="17" t="s">
        <v>3</v>
      </c>
      <c r="D3" s="17"/>
      <c r="E3" s="17" t="s">
        <v>4</v>
      </c>
      <c r="F3" s="17"/>
      <c r="G3" s="17" t="s">
        <v>0</v>
      </c>
      <c r="H3" s="17"/>
      <c r="I3" s="13" t="s">
        <v>5</v>
      </c>
      <c r="J3" s="17"/>
      <c r="K3" s="14" t="s">
        <v>6</v>
      </c>
      <c r="L3" s="17"/>
      <c r="M3" s="15" t="s">
        <v>10</v>
      </c>
      <c r="N3" s="17"/>
      <c r="O3" s="16" t="s">
        <v>11</v>
      </c>
      <c r="P3" s="17"/>
      <c r="Q3" s="17" t="s">
        <v>7</v>
      </c>
      <c r="R3" s="17"/>
    </row>
    <row r="4" spans="1:18" s="4" customForma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7" thickBot="1" x14ac:dyDescent="0.25">
      <c r="A5" s="1"/>
      <c r="B5" s="18">
        <v>42</v>
      </c>
      <c r="C5" s="1"/>
      <c r="D5" s="1"/>
      <c r="E5" s="18">
        <v>261</v>
      </c>
      <c r="F5" s="1"/>
      <c r="G5" s="1"/>
      <c r="H5" s="18">
        <v>714</v>
      </c>
      <c r="I5" s="1"/>
      <c r="J5" s="1"/>
      <c r="K5" s="18">
        <v>794</v>
      </c>
      <c r="L5" s="1"/>
      <c r="M5" s="1"/>
      <c r="N5" s="1"/>
      <c r="O5" s="1"/>
      <c r="P5" s="1"/>
      <c r="Q5" s="1"/>
      <c r="R5" s="1"/>
    </row>
    <row r="6" spans="1:18" ht="17" thickBot="1" x14ac:dyDescent="0.25">
      <c r="A6" s="12" t="s">
        <v>8</v>
      </c>
      <c r="B6" s="9" t="str">
        <f>DEC2HEX(ROUNDDOWN(2*B5/256,0) + MOD(2*B5,256)*256,4)</f>
        <v>5400</v>
      </c>
      <c r="C6" s="8" t="s">
        <v>8</v>
      </c>
      <c r="D6" s="8">
        <v>10</v>
      </c>
      <c r="E6" s="9" t="str">
        <f>DEC2HEX(ROUNDDOWN(2*E5/256,0) + MOD(2*E5,256)*256,4)</f>
        <v>0A02</v>
      </c>
      <c r="F6" s="8" t="s">
        <v>8</v>
      </c>
      <c r="G6" s="8" t="s">
        <v>12</v>
      </c>
      <c r="H6" s="9" t="str">
        <f>DEC2HEX(ROUNDDOWN(2*H5/256,0) + MOD(2*H5,256)*256,4)</f>
        <v>9405</v>
      </c>
      <c r="I6" s="8" t="s">
        <v>8</v>
      </c>
      <c r="J6" s="9" t="s">
        <v>1</v>
      </c>
      <c r="K6" s="9" t="str">
        <f>DEC2HEX(ROUNDDOWN(2*K5/256,0) + MOD(2*K5,256)*256,4)</f>
        <v>3406</v>
      </c>
      <c r="L6" s="11" t="s">
        <v>8</v>
      </c>
      <c r="M6" s="2"/>
      <c r="N6" s="1"/>
      <c r="O6" s="1"/>
      <c r="P6" s="1"/>
      <c r="Q6" s="1"/>
      <c r="R6" s="1"/>
    </row>
    <row r="7" spans="1:18" ht="65" x14ac:dyDescent="0.2">
      <c r="A7" s="13" t="s">
        <v>5</v>
      </c>
      <c r="B7" s="13" t="s">
        <v>14</v>
      </c>
      <c r="C7" s="13"/>
      <c r="D7" s="13"/>
      <c r="E7" s="13" t="s">
        <v>15</v>
      </c>
      <c r="F7" s="13"/>
      <c r="G7" s="13"/>
      <c r="H7" s="13" t="s">
        <v>9</v>
      </c>
      <c r="I7" s="13"/>
      <c r="J7" s="13"/>
      <c r="K7" s="13" t="s">
        <v>13</v>
      </c>
      <c r="L7" s="13"/>
      <c r="M7" s="3"/>
      <c r="N7" s="1"/>
      <c r="O7" s="1"/>
      <c r="P7" s="1"/>
      <c r="Q7" s="1"/>
      <c r="R7" s="1"/>
    </row>
    <row r="8" spans="1:18" x14ac:dyDescent="0.2">
      <c r="A8" s="5"/>
      <c r="B8" s="4"/>
      <c r="C8" s="4"/>
      <c r="D8" s="4"/>
      <c r="E8" s="4"/>
      <c r="F8" s="4"/>
      <c r="G8" s="4"/>
      <c r="H8" s="4"/>
      <c r="I8" s="4"/>
      <c r="J8" s="4"/>
    </row>
    <row r="9" spans="1:18" ht="17" thickBot="1" x14ac:dyDescent="0.25">
      <c r="A9" s="1"/>
      <c r="B9" s="18">
        <v>810</v>
      </c>
      <c r="C9" s="1"/>
      <c r="D9" s="1"/>
      <c r="E9" s="18">
        <v>1065</v>
      </c>
      <c r="F9" s="1"/>
      <c r="G9" s="1"/>
      <c r="H9" s="18">
        <v>1722</v>
      </c>
      <c r="I9" s="1"/>
      <c r="J9" s="1"/>
      <c r="K9" s="18">
        <v>1812</v>
      </c>
      <c r="L9" s="1"/>
      <c r="M9" s="1"/>
    </row>
    <row r="10" spans="1:18" ht="17" thickBot="1" x14ac:dyDescent="0.25">
      <c r="A10" s="12" t="s">
        <v>8</v>
      </c>
      <c r="B10" s="9" t="str">
        <f>DEC2HEX(ROUNDDOWN(2*B9/256,0) + MOD(2*B9,256)*256,4)</f>
        <v>5406</v>
      </c>
      <c r="C10" s="8" t="s">
        <v>8</v>
      </c>
      <c r="D10" s="8">
        <v>10</v>
      </c>
      <c r="E10" s="9" t="str">
        <f>DEC2HEX(ROUNDDOWN(2*E9/256,0) + MOD(2*E9,256)*256,4)</f>
        <v>5208</v>
      </c>
      <c r="F10" s="8" t="s">
        <v>8</v>
      </c>
      <c r="G10" s="8" t="s">
        <v>12</v>
      </c>
      <c r="H10" s="9" t="str">
        <f>DEC2HEX(ROUNDDOWN(2*H9/256,0) + MOD(2*H9,256)*256,4)</f>
        <v>740D</v>
      </c>
      <c r="I10" s="8" t="s">
        <v>8</v>
      </c>
      <c r="J10" s="9" t="s">
        <v>1</v>
      </c>
      <c r="K10" s="9" t="str">
        <f>DEC2HEX(ROUNDDOWN(2*K9/256,0) + MOD(2*K9,256)*256,4)</f>
        <v>280E</v>
      </c>
      <c r="L10" s="11" t="s">
        <v>8</v>
      </c>
      <c r="M10" s="2"/>
    </row>
    <row r="11" spans="1:18" ht="65" x14ac:dyDescent="0.2">
      <c r="A11" s="14" t="s">
        <v>6</v>
      </c>
      <c r="B11" s="14" t="s">
        <v>14</v>
      </c>
      <c r="C11" s="14"/>
      <c r="D11" s="14"/>
      <c r="E11" s="14" t="s">
        <v>15</v>
      </c>
      <c r="F11" s="14"/>
      <c r="G11" s="14"/>
      <c r="H11" s="14" t="s">
        <v>9</v>
      </c>
      <c r="I11" s="14"/>
      <c r="J11" s="14"/>
      <c r="K11" s="14" t="s">
        <v>13</v>
      </c>
      <c r="L11" s="14"/>
      <c r="M11" s="3"/>
    </row>
    <row r="13" spans="1:18" ht="17" thickBot="1" x14ac:dyDescent="0.25">
      <c r="A13" s="1"/>
      <c r="B13" s="18">
        <v>1828</v>
      </c>
      <c r="C13" s="1"/>
      <c r="D13" s="1"/>
      <c r="E13" s="18">
        <v>2080</v>
      </c>
      <c r="F13" s="1"/>
      <c r="G13" s="1"/>
      <c r="H13" s="18">
        <v>2602</v>
      </c>
      <c r="I13" s="1"/>
      <c r="J13" s="1"/>
      <c r="K13" s="18">
        <v>2690</v>
      </c>
      <c r="L13" s="1"/>
      <c r="M13" s="1"/>
    </row>
    <row r="14" spans="1:18" ht="17" thickBot="1" x14ac:dyDescent="0.25">
      <c r="A14" s="12" t="s">
        <v>8</v>
      </c>
      <c r="B14" s="9" t="str">
        <f>DEC2HEX(ROUNDDOWN(2*B13/256,0) + MOD(2*B13,256)*256,4)</f>
        <v>480E</v>
      </c>
      <c r="C14" s="8" t="s">
        <v>8</v>
      </c>
      <c r="D14" s="8">
        <v>10</v>
      </c>
      <c r="E14" s="9" t="str">
        <f>DEC2HEX(ROUNDDOWN(2*E13/256,0) + MOD(2*E13,256)*256,4)</f>
        <v>4010</v>
      </c>
      <c r="F14" s="8" t="s">
        <v>8</v>
      </c>
      <c r="G14" s="8" t="s">
        <v>12</v>
      </c>
      <c r="H14" s="9" t="str">
        <f>DEC2HEX(ROUNDDOWN(2*H13/256,0) + MOD(2*H13,256)*256,4)</f>
        <v>5414</v>
      </c>
      <c r="I14" s="8" t="s">
        <v>8</v>
      </c>
      <c r="J14" s="9" t="s">
        <v>1</v>
      </c>
      <c r="K14" s="9" t="str">
        <f>DEC2HEX(ROUNDDOWN(2*K13/256,0) + MOD(2*K13,256)*256,4)</f>
        <v>0415</v>
      </c>
      <c r="L14" s="11" t="s">
        <v>8</v>
      </c>
      <c r="M14" s="2"/>
    </row>
    <row r="15" spans="1:18" ht="65" x14ac:dyDescent="0.2">
      <c r="A15" s="15" t="s">
        <v>10</v>
      </c>
      <c r="B15" s="15" t="s">
        <v>14</v>
      </c>
      <c r="C15" s="15"/>
      <c r="D15" s="15"/>
      <c r="E15" s="15" t="s">
        <v>15</v>
      </c>
      <c r="F15" s="15"/>
      <c r="G15" s="15"/>
      <c r="H15" s="15" t="s">
        <v>9</v>
      </c>
      <c r="I15" s="15"/>
      <c r="J15" s="15"/>
      <c r="K15" s="15" t="s">
        <v>13</v>
      </c>
      <c r="L15" s="15"/>
      <c r="M15" s="3"/>
    </row>
    <row r="17" spans="1:13" ht="17" thickBot="1" x14ac:dyDescent="0.25">
      <c r="A17" s="1"/>
      <c r="B17" s="18">
        <v>2706</v>
      </c>
      <c r="C17" s="1"/>
      <c r="D17" s="1"/>
      <c r="E17" s="18">
        <v>3012</v>
      </c>
      <c r="F17" s="1"/>
      <c r="G17" s="1"/>
      <c r="H17" s="18">
        <v>3498</v>
      </c>
      <c r="I17" s="1"/>
      <c r="J17" s="1"/>
      <c r="K17" s="18">
        <v>3604</v>
      </c>
      <c r="L17" s="1"/>
      <c r="M17" s="1"/>
    </row>
    <row r="18" spans="1:13" ht="17" thickBot="1" x14ac:dyDescent="0.25">
      <c r="A18" s="12" t="s">
        <v>8</v>
      </c>
      <c r="B18" s="9" t="str">
        <f>DEC2HEX(ROUNDDOWN(2*B17/256,0) + MOD(2*B17,256)*256,4)</f>
        <v>2415</v>
      </c>
      <c r="C18" s="8" t="s">
        <v>8</v>
      </c>
      <c r="D18" s="8">
        <v>10</v>
      </c>
      <c r="E18" s="9" t="str">
        <f>DEC2HEX(ROUNDDOWN(2*E17/256,0) + MOD(2*E17,256)*256,4)</f>
        <v>8817</v>
      </c>
      <c r="F18" s="8" t="s">
        <v>8</v>
      </c>
      <c r="G18" s="8" t="s">
        <v>12</v>
      </c>
      <c r="H18" s="9" t="str">
        <f>DEC2HEX(ROUNDDOWN(2*H17/256,0) + MOD(2*H17,256)*256,4)</f>
        <v>541B</v>
      </c>
      <c r="I18" s="8" t="s">
        <v>8</v>
      </c>
      <c r="J18" s="9" t="s">
        <v>1</v>
      </c>
      <c r="K18" s="9" t="str">
        <f>DEC2HEX(ROUNDDOWN(2*K17/256,0) + MOD(2*K17,256)*256,4)</f>
        <v>281C</v>
      </c>
      <c r="L18" s="11" t="s">
        <v>8</v>
      </c>
      <c r="M18" s="2"/>
    </row>
    <row r="19" spans="1:13" ht="65" x14ac:dyDescent="0.2">
      <c r="A19" s="16" t="s">
        <v>11</v>
      </c>
      <c r="B19" s="16" t="s">
        <v>14</v>
      </c>
      <c r="C19" s="16"/>
      <c r="D19" s="16"/>
      <c r="E19" s="16" t="s">
        <v>15</v>
      </c>
      <c r="F19" s="16"/>
      <c r="G19" s="16"/>
      <c r="H19" s="16" t="s">
        <v>9</v>
      </c>
      <c r="I19" s="16"/>
      <c r="J19" s="16"/>
      <c r="K19" s="16" t="s">
        <v>13</v>
      </c>
      <c r="L19" s="16"/>
      <c r="M19" s="3"/>
    </row>
  </sheetData>
  <pageMargins left="0.7" right="0.7" top="0.75" bottom="0.75" header="0.3" footer="0.3"/>
  <pageSetup scale="81" fitToHeight="0" orientation="landscape" horizontalDpi="0" verticalDpi="0"/>
  <headerFooter>
    <oddHeader>&amp;CCasio ROM Index Code Generator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Tom Sciortino</cp:lastModifiedBy>
  <dcterms:created xsi:type="dcterms:W3CDTF">2021-10-21T07:37:59Z</dcterms:created>
  <dcterms:modified xsi:type="dcterms:W3CDTF">2023-03-30T04:45:23Z</dcterms:modified>
</cp:coreProperties>
</file>